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cej-sv\人材\10　未来人材育成委員会\02　学生発表会\★EASP・Web用\2026オンライン大会Web\html_responsive\files\"/>
    </mc:Choice>
  </mc:AlternateContent>
  <xr:revisionPtr revIDLastSave="0" documentId="13_ncr:1_{C923DAC1-E0BA-406A-B8FE-6A962BC78CDE}" xr6:coauthVersionLast="47" xr6:coauthVersionMax="47" xr10:uidLastSave="{00000000-0000-0000-0000-000000000000}"/>
  <bookViews>
    <workbookView xWindow="-120" yWindow="-120" windowWidth="20730" windowHeight="11040" tabRatio="812" xr2:uid="{00000000-000D-0000-FFFF-FFFF00000000}"/>
  </bookViews>
  <sheets>
    <sheet name="通常参加登録申込シート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7" i="9" l="1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84" i="9"/>
  <c r="K83" i="9"/>
  <c r="K82" i="9"/>
  <c r="K81" i="9"/>
  <c r="K80" i="9"/>
  <c r="K79" i="9"/>
  <c r="J75" i="9" l="1"/>
  <c r="J72" i="9" s="1"/>
  <c r="K72" i="9" s="1"/>
  <c r="K68" i="9"/>
  <c r="J73" i="9" l="1"/>
  <c r="K73" i="9" s="1"/>
  <c r="J74" i="9"/>
  <c r="K74" i="9" s="1"/>
  <c r="J71" i="9"/>
  <c r="K71" i="9" s="1"/>
  <c r="K77" i="9" l="1"/>
  <c r="K75" i="9"/>
</calcChain>
</file>

<file path=xl/sharedStrings.xml><?xml version="1.0" encoding="utf-8"?>
<sst xmlns="http://schemas.openxmlformats.org/spreadsheetml/2006/main" count="155" uniqueCount="64">
  <si>
    <t>フリガナ</t>
    <phoneticPr fontId="1"/>
  </si>
  <si>
    <t>TEL</t>
    <phoneticPr fontId="1"/>
  </si>
  <si>
    <t>FAX</t>
    <phoneticPr fontId="1"/>
  </si>
  <si>
    <t>E-mail</t>
    <phoneticPr fontId="1"/>
  </si>
  <si>
    <t>〒</t>
    <phoneticPr fontId="1"/>
  </si>
  <si>
    <t>例</t>
    <rPh sb="0" eb="1">
      <t>レイ</t>
    </rPh>
    <phoneticPr fontId="1"/>
  </si>
  <si>
    <t>学会　一郎</t>
    <rPh sb="0" eb="2">
      <t>ガッカイ</t>
    </rPh>
    <rPh sb="3" eb="5">
      <t>イチロウ</t>
    </rPh>
    <phoneticPr fontId="1"/>
  </si>
  <si>
    <t>ガッカイ　イチロウ</t>
    <phoneticPr fontId="1"/>
  </si>
  <si>
    <t>xxxx@scej.org</t>
    <phoneticPr fontId="1"/>
  </si>
  <si>
    <t>通信欄</t>
    <rPh sb="0" eb="3">
      <t>ツウシンラン</t>
    </rPh>
    <phoneticPr fontId="1"/>
  </si>
  <si>
    <t>参加区分*1</t>
    <phoneticPr fontId="1"/>
  </si>
  <si>
    <t>公益社団法人化学工学会人材育成センター</t>
    <rPh sb="0" eb="2">
      <t>コウエキ</t>
    </rPh>
    <rPh sb="2" eb="6">
      <t>シャダンホウジン</t>
    </rPh>
    <rPh sb="6" eb="11">
      <t>カガクコウガクカイ</t>
    </rPh>
    <rPh sb="11" eb="13">
      <t>ジンザイ</t>
    </rPh>
    <rPh sb="13" eb="15">
      <t>イクセイ</t>
    </rPh>
    <phoneticPr fontId="1"/>
  </si>
  <si>
    <t>学会　二郎</t>
    <rPh sb="0" eb="2">
      <t>ガッカイ</t>
    </rPh>
    <rPh sb="3" eb="5">
      <t>ジロウ</t>
    </rPh>
    <phoneticPr fontId="1"/>
  </si>
  <si>
    <t>学会　四郎</t>
    <rPh sb="0" eb="2">
      <t>ガッカイ</t>
    </rPh>
    <rPh sb="3" eb="5">
      <t>シロウ</t>
    </rPh>
    <phoneticPr fontId="1"/>
  </si>
  <si>
    <t>学会　五郎</t>
    <rPh sb="0" eb="2">
      <t>ガッカイ</t>
    </rPh>
    <rPh sb="3" eb="5">
      <t>ゴロウ</t>
    </rPh>
    <phoneticPr fontId="1"/>
  </si>
  <si>
    <t>学会　六郎</t>
    <rPh sb="0" eb="2">
      <t>ガッカイ</t>
    </rPh>
    <rPh sb="3" eb="5">
      <t>ロクロウ</t>
    </rPh>
    <phoneticPr fontId="1"/>
  </si>
  <si>
    <t>ガッカイ　ジロウ</t>
    <phoneticPr fontId="1"/>
  </si>
  <si>
    <t>ガッカイ　サブロウ</t>
    <phoneticPr fontId="1"/>
  </si>
  <si>
    <t>ガッカイ　ゴロウ</t>
    <phoneticPr fontId="1"/>
  </si>
  <si>
    <t>ガッカイ　ロクロウ</t>
    <phoneticPr fontId="1"/>
  </si>
  <si>
    <t>大学生</t>
  </si>
  <si>
    <t>高校生</t>
  </si>
  <si>
    <t>学校または勤務先所在地</t>
    <rPh sb="0" eb="2">
      <t>ガッコウ</t>
    </rPh>
    <rPh sb="5" eb="8">
      <t>キンムサキ</t>
    </rPh>
    <phoneticPr fontId="1"/>
  </si>
  <si>
    <t>申込
担当者</t>
    <rPh sb="0" eb="2">
      <t>モウシコミ</t>
    </rPh>
    <rPh sb="3" eb="6">
      <t>タントウシャ</t>
    </rPh>
    <phoneticPr fontId="1"/>
  </si>
  <si>
    <t>※表下部に記入例があります。横に長い表ですので、記入忘れの無いよう、ご注意ください。</t>
    <rPh sb="1" eb="2">
      <t>ヒョウ</t>
    </rPh>
    <rPh sb="2" eb="4">
      <t>カブ</t>
    </rPh>
    <rPh sb="5" eb="7">
      <t>キニュウ</t>
    </rPh>
    <rPh sb="7" eb="8">
      <t>レイ</t>
    </rPh>
    <rPh sb="14" eb="15">
      <t>ヨコ</t>
    </rPh>
    <rPh sb="16" eb="17">
      <t>ナガ</t>
    </rPh>
    <rPh sb="18" eb="19">
      <t>ヒョウ</t>
    </rPh>
    <rPh sb="24" eb="26">
      <t>キニュウ</t>
    </rPh>
    <rPh sb="26" eb="27">
      <t>ワス</t>
    </rPh>
    <rPh sb="29" eb="30">
      <t>ナ</t>
    </rPh>
    <rPh sb="35" eb="37">
      <t>チュウイ</t>
    </rPh>
    <phoneticPr fontId="1"/>
  </si>
  <si>
    <t>氏　名</t>
    <phoneticPr fontId="1"/>
  </si>
  <si>
    <t>学校・学部・学科名または勤務先・所属名</t>
    <rPh sb="0" eb="2">
      <t>ガッコウ</t>
    </rPh>
    <rPh sb="3" eb="5">
      <t>ガクブ</t>
    </rPh>
    <rPh sb="6" eb="8">
      <t>ガッカ</t>
    </rPh>
    <rPh sb="8" eb="9">
      <t>メイ</t>
    </rPh>
    <rPh sb="12" eb="15">
      <t>キンムサキ</t>
    </rPh>
    <rPh sb="16" eb="19">
      <t>ショゾクメイ</t>
    </rPh>
    <phoneticPr fontId="1"/>
  </si>
  <si>
    <t>高専生(1～3年生)</t>
  </si>
  <si>
    <t>高専生(4年生以降)</t>
  </si>
  <si>
    <t>　記入欄が足りない場合は行をコピーしてください。</t>
    <rPh sb="1" eb="3">
      <t>キニュウ</t>
    </rPh>
    <rPh sb="3" eb="4">
      <t>ラン</t>
    </rPh>
    <rPh sb="5" eb="6">
      <t>タ</t>
    </rPh>
    <rPh sb="9" eb="11">
      <t>バアイ</t>
    </rPh>
    <rPh sb="12" eb="13">
      <t>ギョウ</t>
    </rPh>
    <phoneticPr fontId="1"/>
  </si>
  <si>
    <t>112-0006</t>
  </si>
  <si>
    <t>112-0006</t>
    <phoneticPr fontId="1"/>
  </si>
  <si>
    <t>東京都文京区小日向4-2-8　
大樹生命文京小日向ビル4F</t>
    <rPh sb="0" eb="3">
      <t>トウキョウト</t>
    </rPh>
    <rPh sb="3" eb="6">
      <t>ブンキョウク</t>
    </rPh>
    <rPh sb="6" eb="9">
      <t>コヒナタ</t>
    </rPh>
    <rPh sb="16" eb="18">
      <t>タイジュ</t>
    </rPh>
    <rPh sb="18" eb="20">
      <t>セイメイ</t>
    </rPh>
    <rPh sb="20" eb="22">
      <t>ブンキョウ</t>
    </rPh>
    <rPh sb="22" eb="25">
      <t>コヒナタ</t>
    </rPh>
    <phoneticPr fontId="1"/>
  </si>
  <si>
    <t xml:space="preserve">03-6801-5563(代) </t>
  </si>
  <si>
    <t xml:space="preserve">03-6801-5563(代) </t>
    <phoneticPr fontId="1"/>
  </si>
  <si>
    <t>03-6801-5564</t>
  </si>
  <si>
    <t>03-6801-5564</t>
    <phoneticPr fontId="1"/>
  </si>
  <si>
    <t>ガッカイ　シロウ</t>
  </si>
  <si>
    <t>学会　三郎</t>
    <rPh sb="0" eb="2">
      <t>ガッカイ</t>
    </rPh>
    <rPh sb="3" eb="4">
      <t>サン</t>
    </rPh>
    <phoneticPr fontId="1"/>
  </si>
  <si>
    <t>一 般</t>
  </si>
  <si>
    <t>選択してください</t>
    <phoneticPr fontId="1"/>
  </si>
  <si>
    <t>※大学、高専生は研究室単位で、高校は高校単位でお申し込み下さい</t>
    <rPh sb="1" eb="3">
      <t>ダイガク</t>
    </rPh>
    <rPh sb="4" eb="6">
      <t>コウセン</t>
    </rPh>
    <rPh sb="6" eb="7">
      <t>セイ</t>
    </rPh>
    <rPh sb="8" eb="10">
      <t>ケンキュウ</t>
    </rPh>
    <rPh sb="10" eb="11">
      <t>シツ</t>
    </rPh>
    <rPh sb="11" eb="13">
      <t>タンイ</t>
    </rPh>
    <rPh sb="15" eb="17">
      <t>コウコウ</t>
    </rPh>
    <rPh sb="18" eb="20">
      <t>コウコウ</t>
    </rPh>
    <rPh sb="20" eb="22">
      <t>タンイ</t>
    </rPh>
    <rPh sb="24" eb="25">
      <t>モウ</t>
    </rPh>
    <rPh sb="26" eb="27">
      <t>コ</t>
    </rPh>
    <rPh sb="28" eb="29">
      <t>クダ</t>
    </rPh>
    <phoneticPr fontId="1"/>
  </si>
  <si>
    <t>　なお、2025年度から高校生及び高専生（1～3年生）に限定して、団体割引を行います。特に，参加者の多い高校、高専は教員がまとめて一括でお申し込み下さい</t>
    <rPh sb="8" eb="10">
      <t>ネンド</t>
    </rPh>
    <rPh sb="12" eb="15">
      <t>コウコウセイ</t>
    </rPh>
    <rPh sb="15" eb="16">
      <t>オヨ</t>
    </rPh>
    <rPh sb="17" eb="20">
      <t>コウセンセイ</t>
    </rPh>
    <rPh sb="24" eb="26">
      <t>ネンセイ</t>
    </rPh>
    <rPh sb="28" eb="30">
      <t>ゲンテイ</t>
    </rPh>
    <rPh sb="33" eb="35">
      <t>ダンタイ</t>
    </rPh>
    <rPh sb="35" eb="37">
      <t>ワリビキ</t>
    </rPh>
    <rPh sb="38" eb="39">
      <t>オコナ</t>
    </rPh>
    <rPh sb="43" eb="44">
      <t>トク</t>
    </rPh>
    <rPh sb="46" eb="49">
      <t>サンカシャ</t>
    </rPh>
    <rPh sb="50" eb="51">
      <t>オオ</t>
    </rPh>
    <rPh sb="52" eb="54">
      <t>コウコウ</t>
    </rPh>
    <rPh sb="55" eb="57">
      <t>コウセン</t>
    </rPh>
    <rPh sb="58" eb="60">
      <t>キョウイン</t>
    </rPh>
    <rPh sb="65" eb="67">
      <t>イッカツ</t>
    </rPh>
    <rPh sb="69" eb="70">
      <t>モウ</t>
    </rPh>
    <rPh sb="71" eb="72">
      <t>コ</t>
    </rPh>
    <rPh sb="73" eb="74">
      <t>クダ</t>
    </rPh>
    <phoneticPr fontId="1"/>
  </si>
  <si>
    <t>参加費(通常)</t>
    <rPh sb="0" eb="3">
      <t>サンカヒ</t>
    </rPh>
    <rPh sb="4" eb="6">
      <t>ツウジョウ</t>
    </rPh>
    <phoneticPr fontId="1"/>
  </si>
  <si>
    <t>*1 参加区分から、「一般」「大学生」「高専生（4年生以降）」「高専生（1～3年生）」「高校生」「高校教員」を選択下さい。</t>
    <rPh sb="3" eb="5">
      <t>サンカ</t>
    </rPh>
    <rPh sb="5" eb="7">
      <t>クブン</t>
    </rPh>
    <rPh sb="11" eb="13">
      <t>イッパン</t>
    </rPh>
    <rPh sb="15" eb="18">
      <t>ダイガクセイ</t>
    </rPh>
    <rPh sb="32" eb="35">
      <t>コウセンセイ</t>
    </rPh>
    <rPh sb="39" eb="40">
      <t>ネン</t>
    </rPh>
    <rPh sb="40" eb="41">
      <t>セイ</t>
    </rPh>
    <rPh sb="44" eb="47">
      <t>コウコウセイ</t>
    </rPh>
    <rPh sb="49" eb="51">
      <t>コウコウ</t>
    </rPh>
    <rPh sb="51" eb="53">
      <t>キョウイン</t>
    </rPh>
    <rPh sb="55" eb="57">
      <t>センタク</t>
    </rPh>
    <rPh sb="57" eb="58">
      <t>クダ</t>
    </rPh>
    <phoneticPr fontId="1"/>
  </si>
  <si>
    <t>高校教員</t>
  </si>
  <si>
    <t>小 計</t>
    <rPh sb="0" eb="1">
      <t>ショウ</t>
    </rPh>
    <rPh sb="2" eb="3">
      <t>ケイ</t>
    </rPh>
    <phoneticPr fontId="1"/>
  </si>
  <si>
    <t>【団体割引】</t>
    <rPh sb="1" eb="3">
      <t>ダンタイ</t>
    </rPh>
    <rPh sb="3" eb="5">
      <t>ワリビキ</t>
    </rPh>
    <phoneticPr fontId="1"/>
  </si>
  <si>
    <t>対象者</t>
    <rPh sb="0" eb="3">
      <t>タイショウシャ</t>
    </rPh>
    <phoneticPr fontId="1"/>
  </si>
  <si>
    <t>割引対象者数[人]</t>
    <rPh sb="0" eb="6">
      <t>ワリビキタイショウシャスウ</t>
    </rPh>
    <phoneticPr fontId="1"/>
  </si>
  <si>
    <t>割引額</t>
    <rPh sb="0" eb="3">
      <t>ワリビキガク</t>
    </rPh>
    <phoneticPr fontId="1"/>
  </si>
  <si>
    <t>備考欄</t>
    <rPh sb="0" eb="3">
      <t>ビコウラン</t>
    </rPh>
    <phoneticPr fontId="1"/>
  </si>
  <si>
    <t>10人まで</t>
  </si>
  <si>
    <t>割引なし</t>
    <rPh sb="0" eb="2">
      <t>ワリビキ</t>
    </rPh>
    <phoneticPr fontId="1"/>
  </si>
  <si>
    <t>11人～30人まで</t>
  </si>
  <si>
    <t>31人～50人まで</t>
  </si>
  <si>
    <t>51人以上</t>
    <rPh sb="3" eb="5">
      <t>イジョウ</t>
    </rPh>
    <phoneticPr fontId="1"/>
  </si>
  <si>
    <t>割引計</t>
    <rPh sb="0" eb="2">
      <t>ワリビキ</t>
    </rPh>
    <rPh sb="2" eb="3">
      <t>ケイ</t>
    </rPh>
    <phoneticPr fontId="1"/>
  </si>
  <si>
    <t>参加費合計</t>
    <rPh sb="0" eb="3">
      <t>サンカヒ</t>
    </rPh>
    <rPh sb="3" eb="5">
      <t>ゴウケイ</t>
    </rPh>
    <phoneticPr fontId="1"/>
  </si>
  <si>
    <t>1人につき20%(\200)割引</t>
    <rPh sb="14" eb="16">
      <t>ワリビキ</t>
    </rPh>
    <phoneticPr fontId="1"/>
  </si>
  <si>
    <t>1人につき40%(\400)割引</t>
    <rPh sb="14" eb="16">
      <t>ワリビキ</t>
    </rPh>
    <phoneticPr fontId="1"/>
  </si>
  <si>
    <t>1人につき60%(\600)割引</t>
    <rPh sb="14" eb="16">
      <t>ワリビキ</t>
    </rPh>
    <phoneticPr fontId="1"/>
  </si>
  <si>
    <t>↓参加費合計をお支払いください</t>
    <phoneticPr fontId="1"/>
  </si>
  <si>
    <t>第28回化学工学会学生発表会 参加申込書（通常）</t>
    <rPh sb="0" eb="1">
      <t>ダイ</t>
    </rPh>
    <rPh sb="3" eb="4">
      <t>カイ</t>
    </rPh>
    <rPh sb="4" eb="6">
      <t>カガク</t>
    </rPh>
    <rPh sb="6" eb="8">
      <t>コウガク</t>
    </rPh>
    <rPh sb="8" eb="9">
      <t>カイ</t>
    </rPh>
    <rPh sb="9" eb="11">
      <t>ガクセイ</t>
    </rPh>
    <rPh sb="11" eb="13">
      <t>ハッピョウ</t>
    </rPh>
    <rPh sb="13" eb="14">
      <t>カイ</t>
    </rPh>
    <rPh sb="15" eb="17">
      <t>サンカ</t>
    </rPh>
    <rPh sb="21" eb="23">
      <t>ツウジョウ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</si>
</sst>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9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0"/>
      <color theme="0" tint="-0.249977111117893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 style="thin">
        <color auto="1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47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22" fillId="0" borderId="0">
      <alignment vertical="center"/>
    </xf>
  </cellStyleXfs>
  <cellXfs count="66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5" fontId="3" fillId="0" borderId="11" xfId="0" applyNumberFormat="1" applyFont="1" applyBorder="1" applyAlignment="1">
      <alignment horizontal="center" vertical="center" shrinkToFit="1"/>
    </xf>
    <xf numFmtId="5" fontId="3" fillId="0" borderId="12" xfId="0" applyNumberFormat="1" applyFont="1" applyBorder="1" applyAlignment="1">
      <alignment horizontal="center" vertical="center" shrinkToFit="1"/>
    </xf>
    <xf numFmtId="0" fontId="3" fillId="24" borderId="13" xfId="0" applyFont="1" applyFill="1" applyBorder="1" applyAlignment="1">
      <alignment horizontal="left" vertical="center" shrinkToFit="1"/>
    </xf>
    <xf numFmtId="5" fontId="3" fillId="24" borderId="13" xfId="0" applyNumberFormat="1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0" fontId="2" fillId="0" borderId="10" xfId="0" applyFont="1" applyBorder="1" applyAlignment="1">
      <alignment vertical="center" shrinkToFit="1"/>
    </xf>
    <xf numFmtId="5" fontId="3" fillId="0" borderId="10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24" borderId="14" xfId="0" applyNumberFormat="1" applyFont="1" applyFill="1" applyBorder="1" applyAlignment="1">
      <alignment horizontal="center" vertical="center" shrinkToFit="1"/>
    </xf>
    <xf numFmtId="49" fontId="3" fillId="25" borderId="11" xfId="0" applyNumberFormat="1" applyFont="1" applyFill="1" applyBorder="1" applyAlignment="1">
      <alignment horizontal="center" vertical="center" shrinkToFit="1"/>
    </xf>
    <xf numFmtId="0" fontId="3" fillId="24" borderId="13" xfId="0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left" vertical="center"/>
    </xf>
    <xf numFmtId="0" fontId="3" fillId="0" borderId="15" xfId="0" quotePrefix="1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24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5" fontId="3" fillId="0" borderId="17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25" borderId="16" xfId="0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49" fontId="3" fillId="0" borderId="14" xfId="0" applyNumberFormat="1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 shrinkToFit="1"/>
    </xf>
    <xf numFmtId="5" fontId="3" fillId="0" borderId="0" xfId="0" applyNumberFormat="1" applyFont="1" applyAlignment="1">
      <alignment horizontal="center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center" vertical="center" shrinkToFit="1"/>
    </xf>
    <xf numFmtId="5" fontId="3" fillId="0" borderId="24" xfId="0" applyNumberFormat="1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5" fontId="3" fillId="0" borderId="26" xfId="0" applyNumberFormat="1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right" vertical="center" shrinkToFit="1"/>
    </xf>
    <xf numFmtId="0" fontId="3" fillId="0" borderId="27" xfId="0" applyFont="1" applyBorder="1" applyAlignment="1">
      <alignment horizontal="center" vertical="center" shrinkToFit="1"/>
    </xf>
    <xf numFmtId="5" fontId="3" fillId="0" borderId="28" xfId="0" applyNumberFormat="1" applyFont="1" applyBorder="1" applyAlignment="1">
      <alignment horizontal="center" vertical="center" shrinkToFit="1"/>
    </xf>
    <xf numFmtId="5" fontId="3" fillId="0" borderId="27" xfId="0" applyNumberFormat="1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5" fontId="3" fillId="0" borderId="30" xfId="0" applyNumberFormat="1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5" fontId="3" fillId="0" borderId="33" xfId="0" applyNumberFormat="1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left" vertical="center" shrinkToFit="1"/>
    </xf>
    <xf numFmtId="49" fontId="3" fillId="0" borderId="35" xfId="0" applyNumberFormat="1" applyFont="1" applyBorder="1" applyAlignment="1">
      <alignment horizontal="center" vertical="center" shrinkToFit="1"/>
    </xf>
    <xf numFmtId="5" fontId="3" fillId="0" borderId="36" xfId="0" applyNumberFormat="1" applyFont="1" applyBorder="1" applyAlignment="1">
      <alignment horizontal="center" vertical="center" shrinkToFit="1"/>
    </xf>
    <xf numFmtId="49" fontId="3" fillId="25" borderId="18" xfId="0" applyNumberFormat="1" applyFont="1" applyFill="1" applyBorder="1" applyAlignment="1">
      <alignment horizontal="center" vertical="center" shrinkToFit="1"/>
    </xf>
    <xf numFmtId="5" fontId="3" fillId="0" borderId="18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 shrinkToFit="1"/>
    </xf>
    <xf numFmtId="49" fontId="3" fillId="26" borderId="20" xfId="0" applyNumberFormat="1" applyFont="1" applyFill="1" applyBorder="1" applyAlignment="1">
      <alignment horizontal="center" vertical="center" shrinkToFit="1"/>
    </xf>
    <xf numFmtId="5" fontId="3" fillId="26" borderId="21" xfId="0" applyNumberFormat="1" applyFont="1" applyFill="1" applyBorder="1" applyAlignment="1">
      <alignment horizontal="center" vertical="center" shrinkToFi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3" xfId="43" xr:uid="{00000000-0005-0000-0000-00002B000000}"/>
    <cellStyle name="標準 4" xfId="44" xr:uid="{00000000-0005-0000-0000-00002C000000}"/>
    <cellStyle name="標準 5" xfId="46" xr:uid="{00000000-0005-0000-0000-00002D000000}"/>
    <cellStyle name="良い" xfId="42" builtinId="26" customBuiltin="1"/>
  </cellStyles>
  <dxfs count="0"/>
  <tableStyles count="0" defaultTableStyle="TableStyleMedium9" defaultPivotStyle="PivotStyleLight16"/>
  <colors>
    <mruColors>
      <color rgb="FFFFFF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1"/>
  <sheetViews>
    <sheetView tabSelected="1" zoomScale="85" zoomScaleNormal="85" workbookViewId="0">
      <selection activeCell="F1" sqref="F1"/>
    </sheetView>
  </sheetViews>
  <sheetFormatPr defaultColWidth="8.875" defaultRowHeight="12"/>
  <cols>
    <col min="1" max="1" width="6.625" style="1" customWidth="1"/>
    <col min="2" max="2" width="10.875" style="1" customWidth="1"/>
    <col min="3" max="3" width="11.5" style="1" customWidth="1"/>
    <col min="4" max="4" width="32.625" style="1" customWidth="1"/>
    <col min="5" max="5" width="7.625" style="1" customWidth="1"/>
    <col min="6" max="6" width="27.875" style="1" customWidth="1"/>
    <col min="7" max="7" width="11.125" style="1" customWidth="1"/>
    <col min="8" max="8" width="11.375" style="1" customWidth="1"/>
    <col min="9" max="9" width="17.875" style="1" customWidth="1"/>
    <col min="10" max="10" width="16.375" style="1" customWidth="1"/>
    <col min="11" max="11" width="12.25" style="1" customWidth="1"/>
    <col min="12" max="12" width="31.375" style="1" customWidth="1"/>
    <col min="13" max="16384" width="8.875" style="1"/>
  </cols>
  <sheetData>
    <row r="1" spans="1:12" ht="21" customHeight="1">
      <c r="A1" s="41" t="s">
        <v>63</v>
      </c>
    </row>
    <row r="2" spans="1:12" s="7" customFormat="1" ht="18" customHeight="1">
      <c r="A2" s="8" t="s">
        <v>44</v>
      </c>
      <c r="B2" s="8"/>
      <c r="G2" s="22"/>
      <c r="I2" s="8"/>
      <c r="J2" s="8"/>
    </row>
    <row r="3" spans="1:12" s="8" customFormat="1" ht="18" customHeight="1">
      <c r="A3" s="39" t="s">
        <v>24</v>
      </c>
    </row>
    <row r="4" spans="1:12" s="8" customFormat="1" ht="18" customHeight="1">
      <c r="A4" s="38" t="s">
        <v>41</v>
      </c>
    </row>
    <row r="5" spans="1:12" s="8" customFormat="1" ht="18" customHeight="1">
      <c r="A5" s="38" t="s">
        <v>42</v>
      </c>
    </row>
    <row r="6" spans="1:12" s="8" customFormat="1" ht="8.25" customHeight="1">
      <c r="A6" s="25"/>
    </row>
    <row r="7" spans="1:12" ht="27" customHeight="1" thickBot="1">
      <c r="A7" s="30"/>
      <c r="B7" s="30" t="s">
        <v>25</v>
      </c>
      <c r="C7" s="30" t="s">
        <v>0</v>
      </c>
      <c r="D7" s="30" t="s">
        <v>26</v>
      </c>
      <c r="E7" s="30" t="s">
        <v>4</v>
      </c>
      <c r="F7" s="30" t="s">
        <v>22</v>
      </c>
      <c r="G7" s="30" t="s">
        <v>1</v>
      </c>
      <c r="H7" s="30" t="s">
        <v>2</v>
      </c>
      <c r="I7" s="30" t="s">
        <v>3</v>
      </c>
      <c r="J7" s="31" t="s">
        <v>10</v>
      </c>
      <c r="K7" s="32" t="s">
        <v>43</v>
      </c>
      <c r="L7" s="14" t="s">
        <v>9</v>
      </c>
    </row>
    <row r="8" spans="1:12" ht="27" customHeight="1" thickTop="1">
      <c r="A8" s="21" t="s">
        <v>23</v>
      </c>
      <c r="B8" s="11"/>
      <c r="C8" s="11"/>
      <c r="D8" s="11"/>
      <c r="E8" s="11"/>
      <c r="F8" s="11"/>
      <c r="G8" s="11"/>
      <c r="H8" s="11"/>
      <c r="I8" s="11"/>
      <c r="J8" s="19" t="s">
        <v>40</v>
      </c>
      <c r="K8" s="12">
        <f t="shared" ref="K8:K39" si="0">IF(J8="一 般",6000)+IF(J8="大学生",4000)+IF(J8="高専生(4年生以降)",3000)+IF(J8="高専生(1～3年生)",1000)+IF(J8="高校生",1000)+IF(J8="高校教員",2000)</f>
        <v>0</v>
      </c>
      <c r="L8" s="11"/>
    </row>
    <row r="9" spans="1:12" ht="27" customHeight="1">
      <c r="A9" s="3">
        <v>2</v>
      </c>
      <c r="B9" s="4"/>
      <c r="C9" s="4"/>
      <c r="D9" s="4"/>
      <c r="E9" s="4"/>
      <c r="F9" s="4"/>
      <c r="G9" s="23"/>
      <c r="H9" s="24"/>
      <c r="I9" s="24"/>
      <c r="J9" s="20" t="s">
        <v>40</v>
      </c>
      <c r="K9" s="9">
        <f t="shared" si="0"/>
        <v>0</v>
      </c>
      <c r="L9" s="4"/>
    </row>
    <row r="10" spans="1:12" ht="27" customHeight="1">
      <c r="A10" s="3">
        <v>3</v>
      </c>
      <c r="B10" s="4"/>
      <c r="C10" s="4"/>
      <c r="D10" s="4"/>
      <c r="E10" s="4"/>
      <c r="F10" s="4"/>
      <c r="G10" s="24"/>
      <c r="H10" s="24"/>
      <c r="I10" s="24"/>
      <c r="J10" s="20" t="s">
        <v>40</v>
      </c>
      <c r="K10" s="9">
        <f t="shared" si="0"/>
        <v>0</v>
      </c>
      <c r="L10" s="4"/>
    </row>
    <row r="11" spans="1:12" ht="27" customHeight="1">
      <c r="A11" s="3">
        <v>4</v>
      </c>
      <c r="B11" s="4"/>
      <c r="C11" s="4"/>
      <c r="D11" s="4"/>
      <c r="E11" s="4"/>
      <c r="F11" s="4"/>
      <c r="G11" s="24"/>
      <c r="H11" s="24"/>
      <c r="I11" s="24"/>
      <c r="J11" s="20" t="s">
        <v>40</v>
      </c>
      <c r="K11" s="9">
        <f t="shared" si="0"/>
        <v>0</v>
      </c>
      <c r="L11" s="4"/>
    </row>
    <row r="12" spans="1:12" ht="27" customHeight="1">
      <c r="A12" s="3">
        <v>5</v>
      </c>
      <c r="B12" s="4"/>
      <c r="C12" s="4"/>
      <c r="D12" s="4"/>
      <c r="E12" s="4"/>
      <c r="F12" s="4"/>
      <c r="G12" s="24"/>
      <c r="H12" s="24"/>
      <c r="I12" s="24"/>
      <c r="J12" s="20" t="s">
        <v>40</v>
      </c>
      <c r="K12" s="9">
        <f t="shared" si="0"/>
        <v>0</v>
      </c>
      <c r="L12" s="4"/>
    </row>
    <row r="13" spans="1:12" ht="27" customHeight="1">
      <c r="A13" s="3">
        <v>6</v>
      </c>
      <c r="B13" s="4"/>
      <c r="C13" s="4"/>
      <c r="D13" s="4"/>
      <c r="E13" s="4"/>
      <c r="F13" s="4"/>
      <c r="G13" s="24"/>
      <c r="H13" s="24"/>
      <c r="I13" s="24"/>
      <c r="J13" s="20" t="s">
        <v>40</v>
      </c>
      <c r="K13" s="9">
        <f t="shared" si="0"/>
        <v>0</v>
      </c>
      <c r="L13" s="4"/>
    </row>
    <row r="14" spans="1:12" ht="27" customHeight="1">
      <c r="A14" s="3">
        <v>7</v>
      </c>
      <c r="B14" s="4"/>
      <c r="C14" s="4"/>
      <c r="D14" s="4"/>
      <c r="E14" s="4"/>
      <c r="F14" s="4"/>
      <c r="G14" s="24"/>
      <c r="H14" s="24"/>
      <c r="I14" s="24"/>
      <c r="J14" s="20" t="s">
        <v>40</v>
      </c>
      <c r="K14" s="9">
        <f t="shared" si="0"/>
        <v>0</v>
      </c>
      <c r="L14" s="4"/>
    </row>
    <row r="15" spans="1:12" ht="27" customHeight="1">
      <c r="A15" s="3">
        <v>8</v>
      </c>
      <c r="B15" s="4"/>
      <c r="C15" s="4"/>
      <c r="D15" s="4"/>
      <c r="E15" s="4"/>
      <c r="F15" s="4"/>
      <c r="G15" s="24"/>
      <c r="H15" s="24"/>
      <c r="I15" s="24"/>
      <c r="J15" s="20" t="s">
        <v>40</v>
      </c>
      <c r="K15" s="9">
        <f t="shared" si="0"/>
        <v>0</v>
      </c>
      <c r="L15" s="4"/>
    </row>
    <row r="16" spans="1:12" ht="27" customHeight="1">
      <c r="A16" s="3">
        <v>9</v>
      </c>
      <c r="B16" s="4"/>
      <c r="C16" s="4"/>
      <c r="D16" s="4"/>
      <c r="E16" s="4"/>
      <c r="F16" s="4"/>
      <c r="G16" s="23"/>
      <c r="H16" s="24"/>
      <c r="I16" s="24"/>
      <c r="J16" s="20" t="s">
        <v>40</v>
      </c>
      <c r="K16" s="9">
        <f t="shared" si="0"/>
        <v>0</v>
      </c>
      <c r="L16" s="4"/>
    </row>
    <row r="17" spans="1:12" ht="27" customHeight="1">
      <c r="A17" s="3">
        <v>10</v>
      </c>
      <c r="B17" s="4"/>
      <c r="C17" s="4"/>
      <c r="D17" s="4"/>
      <c r="E17" s="4"/>
      <c r="F17" s="4"/>
      <c r="G17" s="24"/>
      <c r="H17" s="24"/>
      <c r="I17" s="24"/>
      <c r="J17" s="20" t="s">
        <v>40</v>
      </c>
      <c r="K17" s="9">
        <f t="shared" si="0"/>
        <v>0</v>
      </c>
      <c r="L17" s="4"/>
    </row>
    <row r="18" spans="1:12" ht="27" customHeight="1">
      <c r="A18" s="3">
        <v>11</v>
      </c>
      <c r="B18" s="4"/>
      <c r="C18" s="4"/>
      <c r="D18" s="4"/>
      <c r="E18" s="4"/>
      <c r="F18" s="4"/>
      <c r="G18" s="24"/>
      <c r="H18" s="24"/>
      <c r="I18" s="24"/>
      <c r="J18" s="20" t="s">
        <v>40</v>
      </c>
      <c r="K18" s="9">
        <f t="shared" si="0"/>
        <v>0</v>
      </c>
      <c r="L18" s="4"/>
    </row>
    <row r="19" spans="1:12" ht="27" customHeight="1">
      <c r="A19" s="3">
        <v>12</v>
      </c>
      <c r="B19" s="4"/>
      <c r="C19" s="4"/>
      <c r="D19" s="4"/>
      <c r="E19" s="4"/>
      <c r="F19" s="4"/>
      <c r="G19" s="24"/>
      <c r="H19" s="24"/>
      <c r="I19" s="24"/>
      <c r="J19" s="20" t="s">
        <v>40</v>
      </c>
      <c r="K19" s="9">
        <f t="shared" si="0"/>
        <v>0</v>
      </c>
      <c r="L19" s="4"/>
    </row>
    <row r="20" spans="1:12" ht="27" customHeight="1">
      <c r="A20" s="3">
        <v>13</v>
      </c>
      <c r="B20" s="4"/>
      <c r="C20" s="4"/>
      <c r="D20" s="4"/>
      <c r="E20" s="4"/>
      <c r="F20" s="4"/>
      <c r="G20" s="24"/>
      <c r="H20" s="24"/>
      <c r="I20" s="24"/>
      <c r="J20" s="20" t="s">
        <v>40</v>
      </c>
      <c r="K20" s="9">
        <f t="shared" si="0"/>
        <v>0</v>
      </c>
      <c r="L20" s="4"/>
    </row>
    <row r="21" spans="1:12" ht="27" customHeight="1">
      <c r="A21" s="3">
        <v>14</v>
      </c>
      <c r="B21" s="4"/>
      <c r="C21" s="4"/>
      <c r="D21" s="4"/>
      <c r="E21" s="4"/>
      <c r="F21" s="4"/>
      <c r="G21" s="24"/>
      <c r="H21" s="24"/>
      <c r="I21" s="24"/>
      <c r="J21" s="20" t="s">
        <v>40</v>
      </c>
      <c r="K21" s="9">
        <f t="shared" si="0"/>
        <v>0</v>
      </c>
      <c r="L21" s="4"/>
    </row>
    <row r="22" spans="1:12" ht="27" customHeight="1">
      <c r="A22" s="3">
        <v>15</v>
      </c>
      <c r="B22" s="4"/>
      <c r="C22" s="4"/>
      <c r="D22" s="4"/>
      <c r="E22" s="4"/>
      <c r="F22" s="4"/>
      <c r="G22" s="24"/>
      <c r="H22" s="24"/>
      <c r="I22" s="24"/>
      <c r="J22" s="20" t="s">
        <v>40</v>
      </c>
      <c r="K22" s="9">
        <f t="shared" si="0"/>
        <v>0</v>
      </c>
      <c r="L22" s="4"/>
    </row>
    <row r="23" spans="1:12" ht="27" customHeight="1">
      <c r="A23" s="3">
        <v>16</v>
      </c>
      <c r="B23" s="4"/>
      <c r="C23" s="4"/>
      <c r="D23" s="4"/>
      <c r="E23" s="4"/>
      <c r="F23" s="4"/>
      <c r="G23" s="24"/>
      <c r="H23" s="24"/>
      <c r="I23" s="24"/>
      <c r="J23" s="20" t="s">
        <v>40</v>
      </c>
      <c r="K23" s="9">
        <f t="shared" si="0"/>
        <v>0</v>
      </c>
      <c r="L23" s="4"/>
    </row>
    <row r="24" spans="1:12" ht="27" customHeight="1">
      <c r="A24" s="3">
        <v>17</v>
      </c>
      <c r="B24" s="4"/>
      <c r="C24" s="4"/>
      <c r="D24" s="4"/>
      <c r="E24" s="4"/>
      <c r="F24" s="4"/>
      <c r="G24" s="24"/>
      <c r="H24" s="24"/>
      <c r="I24" s="24"/>
      <c r="J24" s="20" t="s">
        <v>40</v>
      </c>
      <c r="K24" s="9">
        <f t="shared" si="0"/>
        <v>0</v>
      </c>
      <c r="L24" s="4"/>
    </row>
    <row r="25" spans="1:12" ht="27" customHeight="1">
      <c r="A25" s="3">
        <v>18</v>
      </c>
      <c r="B25" s="4"/>
      <c r="C25" s="4"/>
      <c r="D25" s="4"/>
      <c r="E25" s="4"/>
      <c r="F25" s="4"/>
      <c r="G25" s="24"/>
      <c r="H25" s="24"/>
      <c r="I25" s="24"/>
      <c r="J25" s="20" t="s">
        <v>40</v>
      </c>
      <c r="K25" s="9">
        <f t="shared" si="0"/>
        <v>0</v>
      </c>
      <c r="L25" s="4"/>
    </row>
    <row r="26" spans="1:12" ht="27" customHeight="1">
      <c r="A26" s="3">
        <v>19</v>
      </c>
      <c r="B26" s="4"/>
      <c r="C26" s="4"/>
      <c r="D26" s="4"/>
      <c r="E26" s="4"/>
      <c r="F26" s="4"/>
      <c r="G26" s="23"/>
      <c r="H26" s="24"/>
      <c r="I26" s="24"/>
      <c r="J26" s="20" t="s">
        <v>40</v>
      </c>
      <c r="K26" s="9">
        <f t="shared" si="0"/>
        <v>0</v>
      </c>
      <c r="L26" s="4"/>
    </row>
    <row r="27" spans="1:12" ht="27" customHeight="1">
      <c r="A27" s="3">
        <v>20</v>
      </c>
      <c r="B27" s="4"/>
      <c r="C27" s="4"/>
      <c r="D27" s="4"/>
      <c r="E27" s="4"/>
      <c r="F27" s="4"/>
      <c r="G27" s="24"/>
      <c r="H27" s="24"/>
      <c r="I27" s="24"/>
      <c r="J27" s="20" t="s">
        <v>40</v>
      </c>
      <c r="K27" s="9">
        <f t="shared" si="0"/>
        <v>0</v>
      </c>
      <c r="L27" s="4"/>
    </row>
    <row r="28" spans="1:12" ht="27" customHeight="1">
      <c r="A28" s="3">
        <v>21</v>
      </c>
      <c r="B28" s="4"/>
      <c r="C28" s="4"/>
      <c r="D28" s="4"/>
      <c r="E28" s="4"/>
      <c r="F28" s="4"/>
      <c r="G28" s="24"/>
      <c r="H28" s="24"/>
      <c r="I28" s="24"/>
      <c r="J28" s="20" t="s">
        <v>40</v>
      </c>
      <c r="K28" s="9">
        <f t="shared" si="0"/>
        <v>0</v>
      </c>
      <c r="L28" s="4"/>
    </row>
    <row r="29" spans="1:12" ht="27" customHeight="1">
      <c r="A29" s="3">
        <v>22</v>
      </c>
      <c r="B29" s="4"/>
      <c r="C29" s="4"/>
      <c r="D29" s="4"/>
      <c r="E29" s="4"/>
      <c r="F29" s="4"/>
      <c r="G29" s="24"/>
      <c r="H29" s="24"/>
      <c r="I29" s="24"/>
      <c r="J29" s="20" t="s">
        <v>40</v>
      </c>
      <c r="K29" s="9">
        <f t="shared" si="0"/>
        <v>0</v>
      </c>
      <c r="L29" s="4"/>
    </row>
    <row r="30" spans="1:12" ht="27" customHeight="1">
      <c r="A30" s="3">
        <v>23</v>
      </c>
      <c r="B30" s="4"/>
      <c r="C30" s="4"/>
      <c r="D30" s="4"/>
      <c r="E30" s="4"/>
      <c r="F30" s="4"/>
      <c r="G30" s="24"/>
      <c r="H30" s="24"/>
      <c r="I30" s="24"/>
      <c r="J30" s="20" t="s">
        <v>40</v>
      </c>
      <c r="K30" s="9">
        <f t="shared" si="0"/>
        <v>0</v>
      </c>
      <c r="L30" s="4"/>
    </row>
    <row r="31" spans="1:12" ht="27" customHeight="1">
      <c r="A31" s="3">
        <v>24</v>
      </c>
      <c r="B31" s="4"/>
      <c r="C31" s="4"/>
      <c r="D31" s="4"/>
      <c r="E31" s="4"/>
      <c r="F31" s="4"/>
      <c r="G31" s="24"/>
      <c r="H31" s="24"/>
      <c r="I31" s="24"/>
      <c r="J31" s="20" t="s">
        <v>40</v>
      </c>
      <c r="K31" s="9">
        <f t="shared" si="0"/>
        <v>0</v>
      </c>
      <c r="L31" s="4"/>
    </row>
    <row r="32" spans="1:12" ht="27" customHeight="1">
      <c r="A32" s="3">
        <v>25</v>
      </c>
      <c r="B32" s="4"/>
      <c r="C32" s="4"/>
      <c r="D32" s="4"/>
      <c r="E32" s="4"/>
      <c r="F32" s="4"/>
      <c r="G32" s="24"/>
      <c r="H32" s="24"/>
      <c r="I32" s="24"/>
      <c r="J32" s="20" t="s">
        <v>40</v>
      </c>
      <c r="K32" s="9">
        <f t="shared" si="0"/>
        <v>0</v>
      </c>
      <c r="L32" s="4"/>
    </row>
    <row r="33" spans="1:12" ht="27" customHeight="1">
      <c r="A33" s="3">
        <v>26</v>
      </c>
      <c r="B33" s="4"/>
      <c r="C33" s="4"/>
      <c r="D33" s="4"/>
      <c r="E33" s="4"/>
      <c r="F33" s="4"/>
      <c r="G33" s="23"/>
      <c r="H33" s="24"/>
      <c r="I33" s="24"/>
      <c r="J33" s="20" t="s">
        <v>40</v>
      </c>
      <c r="K33" s="9">
        <f t="shared" si="0"/>
        <v>0</v>
      </c>
      <c r="L33" s="4"/>
    </row>
    <row r="34" spans="1:12" ht="27" customHeight="1">
      <c r="A34" s="3">
        <v>27</v>
      </c>
      <c r="B34" s="4"/>
      <c r="C34" s="4"/>
      <c r="D34" s="4"/>
      <c r="E34" s="4"/>
      <c r="F34" s="4"/>
      <c r="G34" s="24"/>
      <c r="H34" s="24"/>
      <c r="I34" s="24"/>
      <c r="J34" s="20" t="s">
        <v>40</v>
      </c>
      <c r="K34" s="9">
        <f t="shared" si="0"/>
        <v>0</v>
      </c>
      <c r="L34" s="4"/>
    </row>
    <row r="35" spans="1:12" ht="27" customHeight="1">
      <c r="A35" s="3">
        <v>28</v>
      </c>
      <c r="B35" s="4"/>
      <c r="C35" s="4"/>
      <c r="D35" s="4"/>
      <c r="E35" s="4"/>
      <c r="F35" s="4"/>
      <c r="G35" s="24"/>
      <c r="H35" s="24"/>
      <c r="I35" s="24"/>
      <c r="J35" s="20" t="s">
        <v>40</v>
      </c>
      <c r="K35" s="9">
        <f t="shared" si="0"/>
        <v>0</v>
      </c>
      <c r="L35" s="4"/>
    </row>
    <row r="36" spans="1:12" ht="27" customHeight="1">
      <c r="A36" s="3">
        <v>29</v>
      </c>
      <c r="B36" s="4"/>
      <c r="C36" s="4"/>
      <c r="D36" s="4"/>
      <c r="E36" s="4"/>
      <c r="F36" s="4"/>
      <c r="G36" s="24"/>
      <c r="H36" s="24"/>
      <c r="I36" s="24"/>
      <c r="J36" s="20" t="s">
        <v>40</v>
      </c>
      <c r="K36" s="9">
        <f t="shared" si="0"/>
        <v>0</v>
      </c>
      <c r="L36" s="4"/>
    </row>
    <row r="37" spans="1:12" ht="27" customHeight="1">
      <c r="A37" s="3">
        <v>30</v>
      </c>
      <c r="B37" s="4"/>
      <c r="C37" s="4"/>
      <c r="D37" s="4"/>
      <c r="E37" s="4"/>
      <c r="F37" s="4"/>
      <c r="G37" s="24"/>
      <c r="H37" s="24"/>
      <c r="I37" s="24"/>
      <c r="J37" s="20" t="s">
        <v>40</v>
      </c>
      <c r="K37" s="9">
        <f t="shared" si="0"/>
        <v>0</v>
      </c>
      <c r="L37" s="4"/>
    </row>
    <row r="38" spans="1:12" ht="27" customHeight="1">
      <c r="A38" s="3">
        <v>31</v>
      </c>
      <c r="B38" s="4"/>
      <c r="C38" s="4"/>
      <c r="D38" s="4"/>
      <c r="E38" s="4"/>
      <c r="F38" s="4"/>
      <c r="G38" s="24"/>
      <c r="H38" s="24"/>
      <c r="I38" s="24"/>
      <c r="J38" s="20" t="s">
        <v>40</v>
      </c>
      <c r="K38" s="9">
        <f t="shared" si="0"/>
        <v>0</v>
      </c>
      <c r="L38" s="4"/>
    </row>
    <row r="39" spans="1:12" ht="27" customHeight="1">
      <c r="A39" s="3">
        <v>32</v>
      </c>
      <c r="B39" s="4"/>
      <c r="C39" s="4"/>
      <c r="D39" s="4"/>
      <c r="E39" s="4"/>
      <c r="F39" s="4"/>
      <c r="G39" s="24"/>
      <c r="H39" s="24"/>
      <c r="I39" s="24"/>
      <c r="J39" s="20" t="s">
        <v>40</v>
      </c>
      <c r="K39" s="9">
        <f t="shared" si="0"/>
        <v>0</v>
      </c>
      <c r="L39" s="4"/>
    </row>
    <row r="40" spans="1:12" ht="27" customHeight="1">
      <c r="A40" s="3">
        <v>33</v>
      </c>
      <c r="B40" s="4"/>
      <c r="C40" s="4"/>
      <c r="D40" s="4"/>
      <c r="E40" s="4"/>
      <c r="F40" s="4"/>
      <c r="G40" s="24"/>
      <c r="H40" s="24"/>
      <c r="I40" s="24"/>
      <c r="J40" s="20" t="s">
        <v>40</v>
      </c>
      <c r="K40" s="9">
        <f t="shared" ref="K40:K67" si="1">IF(J40="一 般",6000)+IF(J40="大学生",4000)+IF(J40="高専生(4年生以降)",3000)+IF(J40="高専生(1～3年生)",1000)+IF(J40="高校生",1000)+IF(J40="高校教員",2000)</f>
        <v>0</v>
      </c>
      <c r="L40" s="4"/>
    </row>
    <row r="41" spans="1:12" ht="27" customHeight="1">
      <c r="A41" s="3">
        <v>34</v>
      </c>
      <c r="B41" s="4"/>
      <c r="C41" s="4"/>
      <c r="D41" s="4"/>
      <c r="E41" s="4"/>
      <c r="F41" s="4"/>
      <c r="G41" s="24"/>
      <c r="H41" s="24"/>
      <c r="I41" s="24"/>
      <c r="J41" s="20" t="s">
        <v>40</v>
      </c>
      <c r="K41" s="9">
        <f t="shared" si="1"/>
        <v>0</v>
      </c>
      <c r="L41" s="4"/>
    </row>
    <row r="42" spans="1:12" ht="27" customHeight="1">
      <c r="A42" s="3">
        <v>35</v>
      </c>
      <c r="B42" s="4"/>
      <c r="C42" s="4"/>
      <c r="D42" s="4"/>
      <c r="E42" s="4"/>
      <c r="F42" s="4"/>
      <c r="G42" s="24"/>
      <c r="H42" s="24"/>
      <c r="I42" s="24"/>
      <c r="J42" s="20" t="s">
        <v>40</v>
      </c>
      <c r="K42" s="9">
        <f t="shared" si="1"/>
        <v>0</v>
      </c>
      <c r="L42" s="4"/>
    </row>
    <row r="43" spans="1:12" ht="27" customHeight="1">
      <c r="A43" s="3">
        <v>36</v>
      </c>
      <c r="B43" s="4"/>
      <c r="C43" s="4"/>
      <c r="D43" s="4"/>
      <c r="E43" s="4"/>
      <c r="F43" s="4"/>
      <c r="G43" s="23"/>
      <c r="H43" s="24"/>
      <c r="I43" s="24"/>
      <c r="J43" s="20" t="s">
        <v>40</v>
      </c>
      <c r="K43" s="9">
        <f t="shared" si="1"/>
        <v>0</v>
      </c>
      <c r="L43" s="4"/>
    </row>
    <row r="44" spans="1:12" ht="27" customHeight="1">
      <c r="A44" s="3">
        <v>37</v>
      </c>
      <c r="B44" s="4"/>
      <c r="C44" s="4"/>
      <c r="D44" s="4"/>
      <c r="E44" s="4"/>
      <c r="F44" s="4"/>
      <c r="G44" s="24"/>
      <c r="H44" s="24"/>
      <c r="I44" s="24"/>
      <c r="J44" s="20" t="s">
        <v>40</v>
      </c>
      <c r="K44" s="9">
        <f t="shared" si="1"/>
        <v>0</v>
      </c>
      <c r="L44" s="4"/>
    </row>
    <row r="45" spans="1:12" ht="27" customHeight="1">
      <c r="A45" s="3">
        <v>38</v>
      </c>
      <c r="B45" s="4"/>
      <c r="C45" s="4"/>
      <c r="D45" s="4"/>
      <c r="E45" s="4"/>
      <c r="F45" s="4"/>
      <c r="G45" s="24"/>
      <c r="H45" s="24"/>
      <c r="I45" s="24"/>
      <c r="J45" s="20" t="s">
        <v>40</v>
      </c>
      <c r="K45" s="9">
        <f t="shared" si="1"/>
        <v>0</v>
      </c>
      <c r="L45" s="4"/>
    </row>
    <row r="46" spans="1:12" ht="27" customHeight="1">
      <c r="A46" s="3">
        <v>39</v>
      </c>
      <c r="B46" s="4"/>
      <c r="C46" s="4"/>
      <c r="D46" s="4"/>
      <c r="E46" s="4"/>
      <c r="F46" s="4"/>
      <c r="G46" s="24"/>
      <c r="H46" s="24"/>
      <c r="I46" s="24"/>
      <c r="J46" s="20" t="s">
        <v>40</v>
      </c>
      <c r="K46" s="9">
        <f t="shared" si="1"/>
        <v>0</v>
      </c>
      <c r="L46" s="4"/>
    </row>
    <row r="47" spans="1:12" ht="27" customHeight="1">
      <c r="A47" s="3">
        <v>40</v>
      </c>
      <c r="B47" s="4"/>
      <c r="C47" s="4"/>
      <c r="D47" s="4"/>
      <c r="E47" s="4"/>
      <c r="F47" s="4"/>
      <c r="G47" s="24"/>
      <c r="H47" s="24"/>
      <c r="I47" s="24"/>
      <c r="J47" s="20" t="s">
        <v>40</v>
      </c>
      <c r="K47" s="9">
        <f t="shared" si="1"/>
        <v>0</v>
      </c>
      <c r="L47" s="4"/>
    </row>
    <row r="48" spans="1:12" ht="27" customHeight="1">
      <c r="A48" s="3">
        <v>41</v>
      </c>
      <c r="B48" s="4"/>
      <c r="C48" s="4"/>
      <c r="D48" s="4"/>
      <c r="E48" s="4"/>
      <c r="F48" s="4"/>
      <c r="G48" s="24"/>
      <c r="H48" s="24"/>
      <c r="I48" s="24"/>
      <c r="J48" s="20" t="s">
        <v>40</v>
      </c>
      <c r="K48" s="9">
        <f t="shared" si="1"/>
        <v>0</v>
      </c>
      <c r="L48" s="4"/>
    </row>
    <row r="49" spans="1:12" ht="27" customHeight="1">
      <c r="A49" s="3">
        <v>42</v>
      </c>
      <c r="B49" s="4"/>
      <c r="C49" s="4"/>
      <c r="D49" s="4"/>
      <c r="E49" s="4"/>
      <c r="F49" s="4"/>
      <c r="G49" s="24"/>
      <c r="H49" s="24"/>
      <c r="I49" s="24"/>
      <c r="J49" s="20" t="s">
        <v>40</v>
      </c>
      <c r="K49" s="9">
        <f t="shared" si="1"/>
        <v>0</v>
      </c>
      <c r="L49" s="4"/>
    </row>
    <row r="50" spans="1:12" ht="27" customHeight="1">
      <c r="A50" s="3">
        <v>43</v>
      </c>
      <c r="B50" s="4"/>
      <c r="C50" s="4"/>
      <c r="D50" s="4"/>
      <c r="E50" s="4"/>
      <c r="F50" s="4"/>
      <c r="G50" s="23"/>
      <c r="H50" s="24"/>
      <c r="I50" s="24"/>
      <c r="J50" s="20" t="s">
        <v>40</v>
      </c>
      <c r="K50" s="9">
        <f t="shared" si="1"/>
        <v>0</v>
      </c>
      <c r="L50" s="4"/>
    </row>
    <row r="51" spans="1:12" ht="27" customHeight="1">
      <c r="A51" s="3">
        <v>44</v>
      </c>
      <c r="B51" s="4"/>
      <c r="C51" s="4"/>
      <c r="D51" s="4"/>
      <c r="E51" s="4"/>
      <c r="F51" s="4"/>
      <c r="G51" s="24"/>
      <c r="H51" s="24"/>
      <c r="I51" s="24"/>
      <c r="J51" s="20" t="s">
        <v>40</v>
      </c>
      <c r="K51" s="9">
        <f t="shared" si="1"/>
        <v>0</v>
      </c>
      <c r="L51" s="4"/>
    </row>
    <row r="52" spans="1:12" ht="27" customHeight="1">
      <c r="A52" s="3">
        <v>45</v>
      </c>
      <c r="B52" s="4"/>
      <c r="C52" s="4"/>
      <c r="D52" s="4"/>
      <c r="E52" s="4"/>
      <c r="F52" s="4"/>
      <c r="G52" s="24"/>
      <c r="H52" s="24"/>
      <c r="I52" s="24"/>
      <c r="J52" s="20" t="s">
        <v>40</v>
      </c>
      <c r="K52" s="9">
        <f t="shared" si="1"/>
        <v>0</v>
      </c>
      <c r="L52" s="4"/>
    </row>
    <row r="53" spans="1:12" ht="27" customHeight="1">
      <c r="A53" s="3">
        <v>46</v>
      </c>
      <c r="B53" s="4"/>
      <c r="C53" s="4"/>
      <c r="D53" s="4"/>
      <c r="E53" s="4"/>
      <c r="F53" s="4"/>
      <c r="G53" s="24"/>
      <c r="H53" s="24"/>
      <c r="I53" s="24"/>
      <c r="J53" s="20" t="s">
        <v>40</v>
      </c>
      <c r="K53" s="9">
        <f t="shared" si="1"/>
        <v>0</v>
      </c>
      <c r="L53" s="4"/>
    </row>
    <row r="54" spans="1:12" ht="27" customHeight="1">
      <c r="A54" s="3">
        <v>47</v>
      </c>
      <c r="B54" s="4"/>
      <c r="C54" s="4"/>
      <c r="D54" s="4"/>
      <c r="E54" s="4"/>
      <c r="F54" s="4"/>
      <c r="G54" s="24"/>
      <c r="H54" s="24"/>
      <c r="I54" s="24"/>
      <c r="J54" s="20" t="s">
        <v>40</v>
      </c>
      <c r="K54" s="9">
        <f t="shared" si="1"/>
        <v>0</v>
      </c>
      <c r="L54" s="4"/>
    </row>
    <row r="55" spans="1:12" ht="27" customHeight="1">
      <c r="A55" s="3">
        <v>48</v>
      </c>
      <c r="B55" s="4"/>
      <c r="C55" s="4"/>
      <c r="D55" s="4"/>
      <c r="E55" s="4"/>
      <c r="F55" s="4"/>
      <c r="G55" s="24"/>
      <c r="H55" s="24"/>
      <c r="I55" s="24"/>
      <c r="J55" s="20" t="s">
        <v>40</v>
      </c>
      <c r="K55" s="9">
        <f t="shared" si="1"/>
        <v>0</v>
      </c>
      <c r="L55" s="4"/>
    </row>
    <row r="56" spans="1:12" ht="27" customHeight="1">
      <c r="A56" s="3">
        <v>49</v>
      </c>
      <c r="B56" s="4"/>
      <c r="C56" s="4"/>
      <c r="D56" s="4"/>
      <c r="E56" s="4"/>
      <c r="F56" s="4"/>
      <c r="G56" s="24"/>
      <c r="H56" s="24"/>
      <c r="I56" s="24"/>
      <c r="J56" s="20" t="s">
        <v>40</v>
      </c>
      <c r="K56" s="9">
        <f t="shared" si="1"/>
        <v>0</v>
      </c>
      <c r="L56" s="4"/>
    </row>
    <row r="57" spans="1:12" ht="27" customHeight="1">
      <c r="A57" s="3">
        <v>50</v>
      </c>
      <c r="B57" s="4"/>
      <c r="C57" s="4"/>
      <c r="D57" s="4"/>
      <c r="E57" s="4"/>
      <c r="F57" s="4"/>
      <c r="G57" s="24"/>
      <c r="H57" s="24"/>
      <c r="I57" s="24"/>
      <c r="J57" s="20" t="s">
        <v>40</v>
      </c>
      <c r="K57" s="9">
        <f t="shared" si="1"/>
        <v>0</v>
      </c>
      <c r="L57" s="4"/>
    </row>
    <row r="58" spans="1:12" ht="27" customHeight="1">
      <c r="A58" s="3">
        <v>51</v>
      </c>
      <c r="B58" s="4"/>
      <c r="C58" s="4"/>
      <c r="D58" s="4"/>
      <c r="E58" s="4"/>
      <c r="F58" s="4"/>
      <c r="G58" s="24"/>
      <c r="H58" s="24"/>
      <c r="I58" s="24"/>
      <c r="J58" s="20" t="s">
        <v>40</v>
      </c>
      <c r="K58" s="9">
        <f t="shared" si="1"/>
        <v>0</v>
      </c>
      <c r="L58" s="4"/>
    </row>
    <row r="59" spans="1:12" ht="27" customHeight="1">
      <c r="A59" s="3">
        <v>52</v>
      </c>
      <c r="B59" s="4"/>
      <c r="C59" s="4"/>
      <c r="D59" s="4"/>
      <c r="E59" s="4"/>
      <c r="F59" s="4"/>
      <c r="G59" s="24"/>
      <c r="H59" s="24"/>
      <c r="I59" s="24"/>
      <c r="J59" s="20" t="s">
        <v>40</v>
      </c>
      <c r="K59" s="9">
        <f t="shared" si="1"/>
        <v>0</v>
      </c>
      <c r="L59" s="4"/>
    </row>
    <row r="60" spans="1:12" ht="27" customHeight="1">
      <c r="A60" s="3">
        <v>53</v>
      </c>
      <c r="B60" s="4"/>
      <c r="C60" s="4"/>
      <c r="D60" s="4"/>
      <c r="E60" s="4"/>
      <c r="F60" s="4"/>
      <c r="G60" s="24"/>
      <c r="H60" s="24"/>
      <c r="I60" s="24"/>
      <c r="J60" s="20" t="s">
        <v>40</v>
      </c>
      <c r="K60" s="9">
        <f t="shared" si="1"/>
        <v>0</v>
      </c>
      <c r="L60" s="4"/>
    </row>
    <row r="61" spans="1:12" ht="27" customHeight="1">
      <c r="A61" s="3">
        <v>54</v>
      </c>
      <c r="B61" s="4"/>
      <c r="C61" s="4"/>
      <c r="D61" s="4"/>
      <c r="E61" s="4"/>
      <c r="F61" s="4"/>
      <c r="G61" s="24"/>
      <c r="H61" s="24"/>
      <c r="I61" s="24"/>
      <c r="J61" s="20" t="s">
        <v>40</v>
      </c>
      <c r="K61" s="9">
        <f t="shared" si="1"/>
        <v>0</v>
      </c>
      <c r="L61" s="4"/>
    </row>
    <row r="62" spans="1:12" ht="27" customHeight="1">
      <c r="A62" s="3">
        <v>55</v>
      </c>
      <c r="B62" s="4"/>
      <c r="C62" s="4"/>
      <c r="D62" s="4"/>
      <c r="E62" s="4"/>
      <c r="F62" s="4"/>
      <c r="G62" s="24"/>
      <c r="H62" s="24"/>
      <c r="I62" s="24"/>
      <c r="J62" s="20" t="s">
        <v>40</v>
      </c>
      <c r="K62" s="9">
        <f t="shared" si="1"/>
        <v>0</v>
      </c>
      <c r="L62" s="4"/>
    </row>
    <row r="63" spans="1:12" ht="27" customHeight="1">
      <c r="A63" s="3">
        <v>56</v>
      </c>
      <c r="B63" s="4"/>
      <c r="C63" s="4"/>
      <c r="D63" s="4"/>
      <c r="E63" s="4"/>
      <c r="F63" s="4"/>
      <c r="G63" s="24"/>
      <c r="H63" s="24"/>
      <c r="I63" s="24"/>
      <c r="J63" s="20" t="s">
        <v>40</v>
      </c>
      <c r="K63" s="9">
        <f t="shared" si="1"/>
        <v>0</v>
      </c>
      <c r="L63" s="4"/>
    </row>
    <row r="64" spans="1:12" ht="27" customHeight="1">
      <c r="A64" s="3">
        <v>57</v>
      </c>
      <c r="B64" s="4"/>
      <c r="C64" s="4"/>
      <c r="D64" s="4"/>
      <c r="E64" s="4"/>
      <c r="F64" s="4"/>
      <c r="G64" s="24"/>
      <c r="H64" s="24"/>
      <c r="I64" s="24"/>
      <c r="J64" s="20" t="s">
        <v>40</v>
      </c>
      <c r="K64" s="9">
        <f t="shared" si="1"/>
        <v>0</v>
      </c>
      <c r="L64" s="4"/>
    </row>
    <row r="65" spans="1:12" ht="27" customHeight="1">
      <c r="A65" s="3">
        <v>58</v>
      </c>
      <c r="B65" s="4"/>
      <c r="C65" s="4"/>
      <c r="D65" s="4"/>
      <c r="E65" s="4"/>
      <c r="F65" s="4"/>
      <c r="G65" s="24"/>
      <c r="H65" s="24"/>
      <c r="I65" s="24"/>
      <c r="J65" s="20" t="s">
        <v>40</v>
      </c>
      <c r="K65" s="9">
        <f t="shared" si="1"/>
        <v>0</v>
      </c>
      <c r="L65" s="4"/>
    </row>
    <row r="66" spans="1:12" ht="27" customHeight="1">
      <c r="A66" s="3">
        <v>59</v>
      </c>
      <c r="B66" s="4"/>
      <c r="C66" s="4"/>
      <c r="D66" s="4"/>
      <c r="E66" s="4"/>
      <c r="F66" s="4"/>
      <c r="G66" s="24"/>
      <c r="H66" s="24"/>
      <c r="I66" s="24"/>
      <c r="J66" s="20" t="s">
        <v>40</v>
      </c>
      <c r="K66" s="9">
        <f t="shared" si="1"/>
        <v>0</v>
      </c>
      <c r="L66" s="4"/>
    </row>
    <row r="67" spans="1:12" ht="27" customHeight="1">
      <c r="A67" s="33">
        <v>60</v>
      </c>
      <c r="B67" s="34"/>
      <c r="C67" s="34"/>
      <c r="D67" s="34"/>
      <c r="E67" s="34"/>
      <c r="F67" s="34"/>
      <c r="G67" s="35"/>
      <c r="H67" s="35"/>
      <c r="I67" s="35"/>
      <c r="J67" s="61" t="s">
        <v>40</v>
      </c>
      <c r="K67" s="62">
        <f t="shared" si="1"/>
        <v>0</v>
      </c>
      <c r="L67" s="34"/>
    </row>
    <row r="68" spans="1:12" ht="27" customHeight="1" thickBot="1">
      <c r="A68" s="8" t="s">
        <v>29</v>
      </c>
      <c r="B68" s="2"/>
      <c r="C68" s="2"/>
      <c r="D68" s="2"/>
      <c r="E68" s="2"/>
      <c r="F68" s="2"/>
      <c r="G68" s="2"/>
      <c r="H68" s="2"/>
      <c r="I68" s="2"/>
      <c r="J68" s="64" t="s">
        <v>46</v>
      </c>
      <c r="K68" s="65">
        <f>SUM(K8:K67)</f>
        <v>0</v>
      </c>
      <c r="L68" s="2" t="s">
        <v>62</v>
      </c>
    </row>
    <row r="69" spans="1:12" ht="11.25" customHeight="1">
      <c r="A69" s="8"/>
      <c r="B69" s="2"/>
      <c r="C69" s="2"/>
      <c r="D69" s="2"/>
      <c r="E69" s="2"/>
      <c r="F69" s="2"/>
      <c r="G69" s="2"/>
      <c r="H69" s="2"/>
      <c r="I69" s="2"/>
      <c r="J69" s="42"/>
      <c r="K69" s="43"/>
      <c r="L69" s="2"/>
    </row>
    <row r="70" spans="1:12" ht="27" customHeight="1" thickBot="1">
      <c r="A70" s="8"/>
      <c r="B70" s="2"/>
      <c r="C70" s="2"/>
      <c r="D70" s="2"/>
      <c r="E70" s="2"/>
      <c r="F70" s="2"/>
      <c r="G70" s="2"/>
      <c r="H70" s="44" t="s">
        <v>47</v>
      </c>
      <c r="I70" s="45" t="s">
        <v>48</v>
      </c>
      <c r="J70" s="45" t="s">
        <v>49</v>
      </c>
      <c r="K70" s="46" t="s">
        <v>50</v>
      </c>
      <c r="L70" s="45" t="s">
        <v>51</v>
      </c>
    </row>
    <row r="71" spans="1:12" ht="27" customHeight="1" thickTop="1">
      <c r="A71" s="8"/>
      <c r="B71" s="2"/>
      <c r="C71" s="2"/>
      <c r="D71" s="2"/>
      <c r="E71" s="2"/>
      <c r="F71" s="2"/>
      <c r="G71" s="2"/>
      <c r="H71" s="44"/>
      <c r="I71" s="47" t="s">
        <v>52</v>
      </c>
      <c r="J71" s="48">
        <f>IFERROR(IF(J75&lt;=10,J75,10),0)</f>
        <v>0</v>
      </c>
      <c r="K71" s="49">
        <f>H71*J71</f>
        <v>0</v>
      </c>
      <c r="L71" s="47" t="s">
        <v>53</v>
      </c>
    </row>
    <row r="72" spans="1:12" ht="27" customHeight="1">
      <c r="A72" s="8"/>
      <c r="B72" s="2"/>
      <c r="C72" s="2"/>
      <c r="D72" s="2"/>
      <c r="E72" s="2"/>
      <c r="F72" s="2"/>
      <c r="G72" s="2"/>
      <c r="H72" s="50">
        <v>-200</v>
      </c>
      <c r="I72" s="51" t="s">
        <v>54</v>
      </c>
      <c r="J72" s="51">
        <f>IFERROR((IF(AND(J75&gt;=11,J75&lt;=30),(J75-10),0)+IF(J75&gt;30,20,0)),0)</f>
        <v>0</v>
      </c>
      <c r="K72" s="52">
        <f>H72*J72</f>
        <v>0</v>
      </c>
      <c r="L72" s="53" t="s">
        <v>59</v>
      </c>
    </row>
    <row r="73" spans="1:12" ht="27" customHeight="1">
      <c r="A73" s="8"/>
      <c r="B73" s="2"/>
      <c r="C73" s="2"/>
      <c r="D73" s="2"/>
      <c r="E73" s="2"/>
      <c r="F73" s="2"/>
      <c r="G73" s="2"/>
      <c r="H73" s="50">
        <v>-400</v>
      </c>
      <c r="I73" s="51" t="s">
        <v>55</v>
      </c>
      <c r="J73" s="51">
        <f>IFERROR(IF(AND(J75&gt;=31,J75&lt;=50),(J75-30),0)+IF(J75&gt;50,20,0),0)</f>
        <v>0</v>
      </c>
      <c r="K73" s="52">
        <f t="shared" ref="K73:K74" si="2">H73*J73</f>
        <v>0</v>
      </c>
      <c r="L73" s="53" t="s">
        <v>60</v>
      </c>
    </row>
    <row r="74" spans="1:12" ht="27" customHeight="1" thickBot="1">
      <c r="A74" s="8"/>
      <c r="B74" s="2"/>
      <c r="C74" s="2"/>
      <c r="D74" s="2"/>
      <c r="E74" s="2"/>
      <c r="F74" s="2"/>
      <c r="G74" s="2"/>
      <c r="H74" s="50">
        <v>-600</v>
      </c>
      <c r="I74" s="54" t="s">
        <v>56</v>
      </c>
      <c r="J74" s="54">
        <f>IFERROR(IF(J75&gt;50,(J75-50),0),0)</f>
        <v>0</v>
      </c>
      <c r="K74" s="55">
        <f t="shared" si="2"/>
        <v>0</v>
      </c>
      <c r="L74" s="53" t="s">
        <v>61</v>
      </c>
    </row>
    <row r="75" spans="1:12" ht="27" customHeight="1" thickBot="1">
      <c r="A75" s="8"/>
      <c r="B75" s="2"/>
      <c r="C75" s="2"/>
      <c r="D75" s="2"/>
      <c r="E75" s="2"/>
      <c r="F75" s="2"/>
      <c r="G75" s="2"/>
      <c r="H75" s="2"/>
      <c r="I75" s="56" t="s">
        <v>57</v>
      </c>
      <c r="J75" s="63">
        <f>COUNTIF(J$8:J67,"高校生")+COUNTIF(J$8:J67,"高専生(1～3年生)")</f>
        <v>0</v>
      </c>
      <c r="K75" s="57">
        <f>SUM(K71:K74)</f>
        <v>0</v>
      </c>
      <c r="L75" s="58"/>
    </row>
    <row r="76" spans="1:12" ht="11.25" customHeight="1" thickBot="1">
      <c r="A76" s="8"/>
      <c r="B76" s="2"/>
      <c r="C76" s="2"/>
      <c r="D76" s="2"/>
      <c r="E76" s="2"/>
      <c r="F76" s="2"/>
      <c r="G76" s="2"/>
      <c r="H76" s="2"/>
      <c r="I76" s="2"/>
      <c r="J76" s="42"/>
      <c r="K76" s="43"/>
      <c r="L76" s="2"/>
    </row>
    <row r="77" spans="1:12" ht="27" customHeight="1" thickTop="1" thickBot="1">
      <c r="A77" s="8"/>
      <c r="B77" s="2"/>
      <c r="C77" s="2"/>
      <c r="D77" s="2"/>
      <c r="E77" s="2"/>
      <c r="F77" s="2"/>
      <c r="G77" s="2"/>
      <c r="H77" s="2"/>
      <c r="I77" s="2"/>
      <c r="J77" s="59" t="s">
        <v>58</v>
      </c>
      <c r="K77" s="60">
        <f>K68+SUM(K72:K74)</f>
        <v>0</v>
      </c>
      <c r="L77" s="2"/>
    </row>
    <row r="78" spans="1:12" ht="11.25" customHeight="1" thickTop="1" thickBot="1">
      <c r="A78" s="26"/>
      <c r="B78" s="27"/>
      <c r="C78" s="27"/>
      <c r="D78" s="27"/>
      <c r="E78" s="27"/>
      <c r="F78" s="27"/>
      <c r="G78" s="27"/>
      <c r="H78" s="27"/>
      <c r="I78" s="27"/>
      <c r="J78" s="28"/>
      <c r="K78" s="29"/>
      <c r="L78" s="27"/>
    </row>
    <row r="79" spans="1:12" ht="27" customHeight="1" thickTop="1">
      <c r="A79" s="5" t="s">
        <v>5</v>
      </c>
      <c r="B79" s="6" t="s">
        <v>6</v>
      </c>
      <c r="C79" s="6" t="s">
        <v>7</v>
      </c>
      <c r="D79" s="6" t="s">
        <v>11</v>
      </c>
      <c r="E79" s="6" t="s">
        <v>31</v>
      </c>
      <c r="F79" s="36" t="s">
        <v>32</v>
      </c>
      <c r="G79" s="6" t="s">
        <v>34</v>
      </c>
      <c r="H79" s="6" t="s">
        <v>36</v>
      </c>
      <c r="I79" s="13" t="s">
        <v>8</v>
      </c>
      <c r="J79" s="40" t="s">
        <v>39</v>
      </c>
      <c r="K79" s="10">
        <f t="shared" ref="K79:K84" si="3">IF(J79="一 般",6000)+IF(J79="大学生",4000)+IF(J79="高専生(4年生以降)",3000)+IF(J79="高専生(1～3年生)",1000)+IF(J79="高校生",1000)+IF(J79="高校教員",2000)</f>
        <v>6000</v>
      </c>
      <c r="L79" s="6"/>
    </row>
    <row r="80" spans="1:12" ht="27" customHeight="1">
      <c r="A80" s="14" t="s">
        <v>5</v>
      </c>
      <c r="B80" s="15" t="s">
        <v>12</v>
      </c>
      <c r="C80" s="15" t="s">
        <v>16</v>
      </c>
      <c r="D80" s="15" t="s">
        <v>11</v>
      </c>
      <c r="E80" s="15" t="s">
        <v>30</v>
      </c>
      <c r="F80" s="37" t="s">
        <v>32</v>
      </c>
      <c r="G80" s="15" t="s">
        <v>33</v>
      </c>
      <c r="H80" s="15" t="s">
        <v>35</v>
      </c>
      <c r="I80" s="16" t="s">
        <v>8</v>
      </c>
      <c r="J80" s="18" t="s">
        <v>20</v>
      </c>
      <c r="K80" s="17">
        <f t="shared" si="3"/>
        <v>4000</v>
      </c>
      <c r="L80" s="15"/>
    </row>
    <row r="81" spans="1:12" ht="27" customHeight="1">
      <c r="A81" s="14" t="s">
        <v>5</v>
      </c>
      <c r="B81" s="15" t="s">
        <v>38</v>
      </c>
      <c r="C81" s="15" t="s">
        <v>17</v>
      </c>
      <c r="D81" s="15" t="s">
        <v>11</v>
      </c>
      <c r="E81" s="15" t="s">
        <v>30</v>
      </c>
      <c r="F81" s="37" t="s">
        <v>32</v>
      </c>
      <c r="G81" s="15" t="s">
        <v>33</v>
      </c>
      <c r="H81" s="15" t="s">
        <v>35</v>
      </c>
      <c r="I81" s="16" t="s">
        <v>8</v>
      </c>
      <c r="J81" s="18" t="s">
        <v>28</v>
      </c>
      <c r="K81" s="17">
        <f t="shared" si="3"/>
        <v>3000</v>
      </c>
      <c r="L81" s="15"/>
    </row>
    <row r="82" spans="1:12" ht="27" customHeight="1">
      <c r="A82" s="14" t="s">
        <v>5</v>
      </c>
      <c r="B82" s="15" t="s">
        <v>13</v>
      </c>
      <c r="C82" s="15" t="s">
        <v>37</v>
      </c>
      <c r="D82" s="15" t="s">
        <v>11</v>
      </c>
      <c r="E82" s="15" t="s">
        <v>30</v>
      </c>
      <c r="F82" s="37" t="s">
        <v>32</v>
      </c>
      <c r="G82" s="15" t="s">
        <v>33</v>
      </c>
      <c r="H82" s="15" t="s">
        <v>35</v>
      </c>
      <c r="I82" s="16" t="s">
        <v>8</v>
      </c>
      <c r="J82" s="18" t="s">
        <v>27</v>
      </c>
      <c r="K82" s="17">
        <f t="shared" si="3"/>
        <v>1000</v>
      </c>
      <c r="L82" s="15"/>
    </row>
    <row r="83" spans="1:12" ht="27" customHeight="1">
      <c r="A83" s="14" t="s">
        <v>5</v>
      </c>
      <c r="B83" s="15" t="s">
        <v>14</v>
      </c>
      <c r="C83" s="15" t="s">
        <v>18</v>
      </c>
      <c r="D83" s="15" t="s">
        <v>11</v>
      </c>
      <c r="E83" s="15" t="s">
        <v>30</v>
      </c>
      <c r="F83" s="37" t="s">
        <v>32</v>
      </c>
      <c r="G83" s="15" t="s">
        <v>33</v>
      </c>
      <c r="H83" s="15" t="s">
        <v>35</v>
      </c>
      <c r="I83" s="16" t="s">
        <v>8</v>
      </c>
      <c r="J83" s="18" t="s">
        <v>21</v>
      </c>
      <c r="K83" s="17">
        <f t="shared" si="3"/>
        <v>1000</v>
      </c>
      <c r="L83" s="15"/>
    </row>
    <row r="84" spans="1:12" ht="27" customHeight="1">
      <c r="A84" s="14" t="s">
        <v>5</v>
      </c>
      <c r="B84" s="15" t="s">
        <v>15</v>
      </c>
      <c r="C84" s="15" t="s">
        <v>19</v>
      </c>
      <c r="D84" s="15" t="s">
        <v>11</v>
      </c>
      <c r="E84" s="15" t="s">
        <v>30</v>
      </c>
      <c r="F84" s="37" t="s">
        <v>32</v>
      </c>
      <c r="G84" s="15" t="s">
        <v>33</v>
      </c>
      <c r="H84" s="15" t="s">
        <v>35</v>
      </c>
      <c r="I84" s="16" t="s">
        <v>8</v>
      </c>
      <c r="J84" s="18" t="s">
        <v>45</v>
      </c>
      <c r="K84" s="17">
        <f t="shared" si="3"/>
        <v>2000</v>
      </c>
      <c r="L84" s="15"/>
    </row>
    <row r="86" spans="1:12" s="8" customFormat="1" ht="18" customHeight="1"/>
    <row r="87" spans="1:12" s="8" customFormat="1" ht="18" customHeight="1"/>
    <row r="88" spans="1:12" s="8" customFormat="1" ht="18" customHeight="1"/>
    <row r="89" spans="1:12" s="2" customFormat="1"/>
    <row r="90" spans="1:12" s="2" customFormat="1"/>
    <row r="91" spans="1:12" s="2" customFormat="1"/>
  </sheetData>
  <phoneticPr fontId="1"/>
  <dataValidations count="1">
    <dataValidation type="list" allowBlank="1" showInputMessage="1" showErrorMessage="1" sqref="J79:J84 J8:J67" xr:uid="{00000000-0002-0000-0000-000000000000}">
      <formula1>"一 般,大学生,高専生(4年生以降),高専生(1～3年生),高校生,高校教員"</formula1>
    </dataValidation>
  </dataValidations>
  <pageMargins left="0.78740157480314965" right="0.39370078740157483" top="0.98425196850393704" bottom="0.19685039370078741" header="0.51181102362204722" footer="0.51181102362204722"/>
  <pageSetup paperSize="9" scale="69" fitToHeight="0" orientation="landscape" r:id="rId1"/>
  <headerFooter alignWithMargins="0">
    <oddHeader>&amp;C&amp;"ＭＳ ゴシック,標準"&amp;14&amp;A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通常参加登録申込シート</vt:lpstr>
    </vt:vector>
  </TitlesOfParts>
  <Company>社団法人 化学工学会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 化学工学会</dc:creator>
  <cp:lastModifiedBy>北原 香織</cp:lastModifiedBy>
  <cp:lastPrinted>2024-11-01T02:46:15Z</cp:lastPrinted>
  <dcterms:created xsi:type="dcterms:W3CDTF">2001-09-14T03:40:19Z</dcterms:created>
  <dcterms:modified xsi:type="dcterms:W3CDTF">2025-09-05T08:37:56Z</dcterms:modified>
</cp:coreProperties>
</file>